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usz1" sheetId="1" r:id="rId4"/>
  </sheets>
</workbook>
</file>

<file path=xl/sharedStrings.xml><?xml version="1.0" encoding="utf-8"?>
<sst xmlns="http://schemas.openxmlformats.org/spreadsheetml/2006/main" uniqueCount="97">
  <si>
    <t>WYDZIAŁ ORIENTALISTYCZNY</t>
  </si>
  <si>
    <t>Trzyletnie studia stacjonarne pierwszego stopnia - od roku ak. 2022/2023</t>
  </si>
  <si>
    <t>Kierunek: orientalistyka - kultura Wschodu Starożytnego</t>
  </si>
  <si>
    <t>Program dydaktyczny</t>
  </si>
  <si>
    <t>Przedmiot</t>
  </si>
  <si>
    <t xml:space="preserve"> Godz.</t>
  </si>
  <si>
    <t>Forma   zajęć</t>
  </si>
  <si>
    <t xml:space="preserve">Forma zal. zajęć </t>
  </si>
  <si>
    <t xml:space="preserve">Rok studiów </t>
  </si>
  <si>
    <t>uwagi</t>
  </si>
  <si>
    <t>odniesienie do dyscypliny naukowej</t>
  </si>
  <si>
    <t>I rok</t>
  </si>
  <si>
    <t>II rok</t>
  </si>
  <si>
    <t>III  rok</t>
  </si>
  <si>
    <t xml:space="preserve">semestr </t>
  </si>
  <si>
    <t>semestr</t>
  </si>
  <si>
    <t xml:space="preserve">I </t>
  </si>
  <si>
    <t>II</t>
  </si>
  <si>
    <t>III</t>
  </si>
  <si>
    <t>IV</t>
  </si>
  <si>
    <t>V</t>
  </si>
  <si>
    <t>VI</t>
  </si>
  <si>
    <t>godz.</t>
  </si>
  <si>
    <t>ECTS</t>
  </si>
  <si>
    <t>A. Przedmioty kształcenia ogólnego</t>
  </si>
  <si>
    <t>1.  Lektorat języka obcego (do wyboru)*</t>
  </si>
  <si>
    <t xml:space="preserve"> ćw.</t>
  </si>
  <si>
    <t>zal./o</t>
  </si>
  <si>
    <t>W</t>
  </si>
  <si>
    <t>2. Egzamin z języka obcego na poziomie B2</t>
  </si>
  <si>
    <t>3. Technologia informacyjna</t>
  </si>
  <si>
    <t>ćw.</t>
  </si>
  <si>
    <t>4. Wychowanie fizyczne</t>
  </si>
  <si>
    <t>zal.</t>
  </si>
  <si>
    <t>5. Szkolenie w zakresie BHP</t>
  </si>
  <si>
    <t>w.</t>
  </si>
  <si>
    <t>6. Podstawy ochrony własności intelektualnej</t>
  </si>
  <si>
    <t>7. Przedmiot ogólnouniwersytecki</t>
  </si>
  <si>
    <t>w./ćw.</t>
  </si>
  <si>
    <t>egz./zal./o</t>
  </si>
  <si>
    <t>Razem:</t>
  </si>
  <si>
    <t xml:space="preserve">B. Przedmioty podstawowe  metodologiczne  </t>
  </si>
  <si>
    <t>1. Antropologia kulturowa</t>
  </si>
  <si>
    <t>egz.</t>
  </si>
  <si>
    <t>NKR</t>
  </si>
  <si>
    <t>2. Historia filozofii</t>
  </si>
  <si>
    <t>F</t>
  </si>
  <si>
    <t xml:space="preserve"> Wstęp do badań językoznawczych/literaturoznawczych/historycznych/religioznawczych/kulturoznawczych</t>
  </si>
  <si>
    <t xml:space="preserve">egz. </t>
  </si>
  <si>
    <t>H/L/J/NKR</t>
  </si>
  <si>
    <t>C. Przedmioty podstawowe orientalistyczne</t>
  </si>
  <si>
    <t>1. Dzieje Wschodu Starożytnego 1, 2</t>
  </si>
  <si>
    <t>egz. po każdym sem.</t>
  </si>
  <si>
    <t>B</t>
  </si>
  <si>
    <t>H</t>
  </si>
  <si>
    <t>2. Podstawowe wiadomości o obszarze Azji Zachodniej 1, 2</t>
  </si>
  <si>
    <t>3. Piśmiennictwo Mezopotamii 1, 2</t>
  </si>
  <si>
    <t>konw.</t>
  </si>
  <si>
    <t>NKR/L</t>
  </si>
  <si>
    <t>4. Piśmiennictwo hetyckie 1, 2</t>
  </si>
  <si>
    <t>zal./o.</t>
  </si>
  <si>
    <t>5. Religie Wschodu Starożytnego 1, 2</t>
  </si>
  <si>
    <t>6. Archeologia Wschodu Starożytnego 1, 2</t>
  </si>
  <si>
    <t xml:space="preserve">ćw. </t>
  </si>
  <si>
    <t>NKR/A</t>
  </si>
  <si>
    <t>7. Archeologia Wschodu Starożytnego 1, 2</t>
  </si>
  <si>
    <t>A/NKR</t>
  </si>
  <si>
    <t>8. Gramatyka języka akadyjskiego 1.1, 1.2, 2.1, 2.2</t>
  </si>
  <si>
    <t>J</t>
  </si>
  <si>
    <t>9. Przedmiot do wyboru****</t>
  </si>
  <si>
    <t>w./konw.</t>
  </si>
  <si>
    <t>W B</t>
  </si>
  <si>
    <t>F/H/J/L/NKR/NS</t>
  </si>
  <si>
    <t>D. Przedmioty specjalnościowe</t>
  </si>
  <si>
    <t>1. Nauka języka akadyjskiego 1.1, 1.2, 2.1, 2.2</t>
  </si>
  <si>
    <t>J/L</t>
  </si>
  <si>
    <t>2. Gramatyka języka hetyckiego 1, 2</t>
  </si>
  <si>
    <t>3. Nauka języka hetyckiego 1, 2</t>
  </si>
  <si>
    <t>4. Gramatyka języka sumeryjskiego 1, 2</t>
  </si>
  <si>
    <t>5. Nauka języka sumeryjskiego 1, 2</t>
  </si>
  <si>
    <t>6. Wstęp do badań nad WS 1, 2</t>
  </si>
  <si>
    <t>7. Lektura tekstów akadyjskich 1.1, 1.2, 2.1, 2.2</t>
  </si>
  <si>
    <t>NKR/L/J</t>
  </si>
  <si>
    <t>8. Pismo klinowe</t>
  </si>
  <si>
    <t>H/NKR</t>
  </si>
  <si>
    <t>9. Lektura tekstów hetyckich 1, 2</t>
  </si>
  <si>
    <t>10. Praktyczna nauka języka łacińskiego 1, 2</t>
  </si>
  <si>
    <t>11. Proseminarium 1, 2</t>
  </si>
  <si>
    <t>11. Seminarium licencjackie 1, 2</t>
  </si>
  <si>
    <t>sem.</t>
  </si>
  <si>
    <t>H/J/L/NKR</t>
  </si>
  <si>
    <t xml:space="preserve">Razem: </t>
  </si>
  <si>
    <t xml:space="preserve">Łączna liczba: </t>
  </si>
  <si>
    <t>L</t>
  </si>
  <si>
    <t>NS</t>
  </si>
  <si>
    <t>A</t>
  </si>
  <si>
    <t>procentowy udziału liczby punktów ECTS w łącznej liczbie punktów ECTS dla każdej z dyscyplin kierunku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</si>
</sst>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4"/>
      <color indexed="8"/>
      <name val="Calibri"/>
    </font>
    <font>
      <sz val="14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 wrapText="1"/>
    </xf>
    <xf numFmtId="0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4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3" fillId="2" borderId="1" applyNumberFormat="0" applyFont="1" applyFill="1" applyBorder="1" applyAlignment="1" applyProtection="0">
      <alignment horizontal="left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5" fillId="2" borderId="4" applyNumberFormat="1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 wrapText="1"/>
    </xf>
    <xf numFmtId="0" fontId="3" fillId="2" borderId="6" applyNumberFormat="0" applyFont="1" applyFill="1" applyBorder="1" applyAlignment="1" applyProtection="0">
      <alignment horizontal="center" vertical="center" wrapText="1"/>
    </xf>
    <xf numFmtId="49" fontId="3" fillId="2" borderId="7" applyNumberFormat="1" applyFont="1" applyFill="1" applyBorder="1" applyAlignment="1" applyProtection="0">
      <alignment horizontal="center" vertical="center" wrapText="1"/>
    </xf>
    <xf numFmtId="0" fontId="4" borderId="8" applyNumberFormat="0" applyFont="1" applyFill="0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horizontal="left" vertical="center" wrapText="1"/>
    </xf>
    <xf numFmtId="0" fontId="5" fillId="2" borderId="4" applyNumberFormat="0" applyFont="1" applyFill="1" applyBorder="1" applyAlignment="1" applyProtection="0">
      <alignment horizontal="center" vertical="center" wrapText="1"/>
    </xf>
    <xf numFmtId="49" fontId="3" fillId="2" borderId="9" applyNumberFormat="1" applyFont="1" applyFill="1" applyBorder="1" applyAlignment="1" applyProtection="0">
      <alignment horizontal="center" vertical="center" wrapText="1"/>
    </xf>
    <xf numFmtId="0" fontId="3" fillId="2" borderId="9" applyNumberFormat="0" applyFont="1" applyFill="1" applyBorder="1" applyAlignment="1" applyProtection="0">
      <alignment horizontal="center" vertical="center" wrapText="1"/>
    </xf>
    <xf numFmtId="0" fontId="3" fillId="2" borderId="10" applyNumberFormat="0" applyFont="1" applyFill="1" applyBorder="1" applyAlignment="1" applyProtection="0">
      <alignment horizontal="center" vertical="center" wrapText="1"/>
    </xf>
    <xf numFmtId="0" fontId="3" fillId="2" borderId="7" applyNumberFormat="0" applyFont="1" applyFill="1" applyBorder="1" applyAlignment="1" applyProtection="0">
      <alignment horizontal="center" vertical="center" wrapText="1"/>
    </xf>
    <xf numFmtId="0" fontId="5" fillId="2" borderId="11" applyNumberFormat="0" applyFont="1" applyFill="1" applyBorder="1" applyAlignment="1" applyProtection="0">
      <alignment horizontal="left" vertical="center" wrapText="1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3" fillId="2" borderId="12" applyNumberFormat="0" applyFont="1" applyFill="1" applyBorder="1" applyAlignment="1" applyProtection="0">
      <alignment horizontal="left" vertical="center" wrapText="1"/>
    </xf>
    <xf numFmtId="49" fontId="3" fillId="2" borderId="10" applyNumberFormat="1" applyFont="1" applyFill="1" applyBorder="1" applyAlignment="1" applyProtection="0">
      <alignment horizontal="center" vertical="center" wrapText="1"/>
    </xf>
    <xf numFmtId="49" fontId="3" fillId="2" borderId="12" applyNumberFormat="1" applyFont="1" applyFill="1" applyBorder="1" applyAlignment="1" applyProtection="0">
      <alignment horizontal="left" vertical="center" wrapText="1"/>
    </xf>
    <xf numFmtId="0" fontId="5" fillId="2" borderId="9" applyNumberFormat="0" applyFont="1" applyFill="1" applyBorder="1" applyAlignment="1" applyProtection="0">
      <alignment horizontal="center" vertical="center" wrapText="1"/>
    </xf>
    <xf numFmtId="0" fontId="3" fillId="2" borderId="13" applyNumberFormat="0" applyFont="1" applyFill="1" applyBorder="1" applyAlignment="1" applyProtection="0">
      <alignment horizontal="center" vertical="center" wrapText="1"/>
    </xf>
    <xf numFmtId="0" fontId="3" fillId="2" borderId="14" applyNumberFormat="0" applyFont="1" applyFill="1" applyBorder="1" applyAlignment="1" applyProtection="0">
      <alignment horizontal="center" vertical="center" wrapText="1"/>
    </xf>
    <xf numFmtId="49" fontId="5" fillId="2" borderId="12" applyNumberFormat="1" applyFont="1" applyFill="1" applyBorder="1" applyAlignment="1" applyProtection="0">
      <alignment horizontal="left" vertical="center" wrapText="1"/>
    </xf>
    <xf numFmtId="0" fontId="5" fillId="2" borderId="9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 wrapText="1"/>
    </xf>
    <xf numFmtId="0" fontId="5" fillId="2" borderId="10" applyNumberFormat="0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left" vertical="center"/>
    </xf>
    <xf numFmtId="0" fontId="5" fillId="2" borderId="9" applyNumberFormat="0" applyFont="1" applyFill="1" applyBorder="1" applyAlignment="1" applyProtection="0">
      <alignment horizontal="center" vertical="center"/>
    </xf>
    <xf numFmtId="0" fontId="5" fillId="2" borderId="9" applyNumberFormat="1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5" fillId="2" borderId="7" applyNumberFormat="0" applyFont="1" applyFill="1" applyBorder="1" applyAlignment="1" applyProtection="0">
      <alignment horizontal="center" vertical="center" wrapText="1"/>
    </xf>
    <xf numFmtId="49" fontId="5" fillId="2" borderId="7" applyNumberFormat="1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right" vertical="center"/>
    </xf>
    <xf numFmtId="49" fontId="3" fillId="2" borderId="9" applyNumberFormat="1" applyFont="1" applyFill="1" applyBorder="1" applyAlignment="1" applyProtection="0">
      <alignment horizontal="left" vertical="center"/>
    </xf>
    <xf numFmtId="49" fontId="5" fillId="2" borderId="7" applyNumberFormat="1" applyFont="1" applyFill="1" applyBorder="1" applyAlignment="1" applyProtection="0">
      <alignment horizontal="center" vertical="center" wrapText="1"/>
    </xf>
    <xf numFmtId="0" fontId="3" fillId="2" borderId="9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15" applyNumberFormat="1" applyFont="1" applyFill="1" applyBorder="1" applyAlignment="1" applyProtection="0">
      <alignment horizontal="center" vertical="center" wrapText="1"/>
    </xf>
    <xf numFmtId="0" fontId="5" fillId="2" borderId="10" applyNumberFormat="1" applyFont="1" applyFill="1" applyBorder="1" applyAlignment="1" applyProtection="0">
      <alignment horizontal="center" vertical="center"/>
    </xf>
    <xf numFmtId="0" fontId="5" borderId="16" applyNumberFormat="0" applyFont="1" applyFill="0" applyBorder="1" applyAlignment="1" applyProtection="0">
      <alignment vertical="bottom"/>
    </xf>
    <xf numFmtId="0" fontId="5" fillId="2" borderId="16" applyNumberFormat="0" applyFont="1" applyFill="1" applyBorder="1" applyAlignment="1" applyProtection="0">
      <alignment vertical="bottom" wrapText="1"/>
    </xf>
    <xf numFmtId="0" fontId="5" fillId="2" borderId="16" applyNumberFormat="0" applyFont="1" applyFill="1" applyBorder="1" applyAlignment="1" applyProtection="0">
      <alignment vertical="bottom"/>
    </xf>
    <xf numFmtId="0" fontId="5" borderId="17" applyNumberFormat="0" applyFont="1" applyFill="0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vertical="bottom" wrapText="1"/>
    </xf>
    <xf numFmtId="0" fontId="5" borderId="1" applyNumberFormat="0" applyFont="1" applyFill="0" applyBorder="1" applyAlignment="1" applyProtection="0">
      <alignment vertical="bottom"/>
    </xf>
    <xf numFmtId="0" fontId="5" borderId="18" applyNumberFormat="0" applyFont="1" applyFill="0" applyBorder="1" applyAlignment="1" applyProtection="0">
      <alignment vertical="bottom"/>
    </xf>
    <xf numFmtId="0" fontId="5" fillId="2" borderId="18" applyNumberFormat="0" applyFont="1" applyFill="1" applyBorder="1" applyAlignment="1" applyProtection="0">
      <alignment vertical="bottom" wrapText="1"/>
    </xf>
    <xf numFmtId="0" fontId="5" fillId="2" borderId="18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 wrapText="1"/>
    </xf>
    <xf numFmtId="0" fontId="5" borderId="19" applyNumberFormat="0" applyFont="1" applyFill="0" applyBorder="1" applyAlignment="1" applyProtection="0">
      <alignment vertical="bottom"/>
    </xf>
    <xf numFmtId="0" fontId="5" fillId="3" borderId="9" applyNumberFormat="0" applyFont="1" applyFill="1" applyBorder="1" applyAlignment="1" applyProtection="0">
      <alignment vertical="bottom"/>
    </xf>
    <xf numFmtId="49" fontId="5" fillId="3" borderId="9" applyNumberFormat="1" applyFont="1" applyFill="1" applyBorder="1" applyAlignment="1" applyProtection="0">
      <alignment vertical="bottom" wrapText="1"/>
    </xf>
    <xf numFmtId="49" fontId="5" fillId="3" borderId="9" applyNumberFormat="1" applyFont="1" applyFill="1" applyBorder="1" applyAlignment="1" applyProtection="0">
      <alignment vertical="bottom"/>
    </xf>
    <xf numFmtId="0" fontId="5" borderId="20" applyNumberFormat="0" applyFont="1" applyFill="0" applyBorder="1" applyAlignment="1" applyProtection="0">
      <alignment vertical="bottom"/>
    </xf>
    <xf numFmtId="49" fontId="5" fillId="2" borderId="19" applyNumberFormat="1" applyFont="1" applyFill="1" applyBorder="1" applyAlignment="1" applyProtection="0">
      <alignment vertical="bottom" wrapText="1"/>
    </xf>
    <xf numFmtId="0" fontId="5" fillId="4" borderId="9" applyNumberFormat="1" applyFont="1" applyFill="1" applyBorder="1" applyAlignment="1" applyProtection="0">
      <alignment vertical="bottom"/>
    </xf>
    <xf numFmtId="0" fontId="5" fillId="4" borderId="9" applyNumberFormat="1" applyFont="1" applyFill="1" applyBorder="1" applyAlignment="1" applyProtection="0">
      <alignment vertical="bottom" wrapText="1"/>
    </xf>
    <xf numFmtId="0" fontId="5" fillId="4" borderId="21" applyNumberFormat="1" applyFont="1" applyFill="1" applyBorder="1" applyAlignment="1" applyProtection="0">
      <alignment vertical="bottom"/>
    </xf>
    <xf numFmtId="0" fontId="5" borderId="22" applyNumberFormat="0" applyFont="1" applyFill="0" applyBorder="1" applyAlignment="1" applyProtection="0">
      <alignment vertical="bottom"/>
    </xf>
    <xf numFmtId="0" fontId="5" borderId="2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c6efc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LL56"/>
  <sheetViews>
    <sheetView workbookViewId="0" defaultGridColor="0" colorId="9"/>
  </sheetViews>
  <sheetFormatPr defaultColWidth="8.83333" defaultRowHeight="14.4" customHeight="1" outlineLevelRow="0" outlineLevelCol="0"/>
  <cols>
    <col min="1" max="1" width="8.85156" style="2" customWidth="1"/>
    <col min="2" max="2" width="53" style="2" customWidth="1"/>
    <col min="3" max="3" width="11.1719" style="2" customWidth="1"/>
    <col min="4" max="4" width="8.85156" style="3" customWidth="1"/>
    <col min="5" max="5" width="19" style="3" customWidth="1"/>
    <col min="6" max="8" width="7.5" style="2" customWidth="1"/>
    <col min="9" max="9" width="7.5" style="4" customWidth="1"/>
    <col min="10" max="17" width="7.5" style="2" customWidth="1"/>
    <col min="18" max="18" width="7.35156" style="2" customWidth="1"/>
    <col min="19" max="19" width="11.1719" style="3" customWidth="1"/>
    <col min="20" max="1000" width="8.85156" style="2" customWidth="1"/>
    <col min="1001" max="16384" width="8.85156" style="1" customWidth="1"/>
  </cols>
  <sheetData>
    <row r="1" s="2" customFormat="1" ht="15.75" customHeight="1">
      <c r="B1" t="s" s="5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</row>
    <row r="2" s="2" customFormat="1" ht="15.75" customHeight="1">
      <c r="B2" t="s" s="5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</row>
    <row r="3" s="2" customFormat="1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</row>
    <row r="4" s="2" customFormat="1" ht="15.75" customHeight="1">
      <c r="B4" t="s" s="8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</row>
    <row r="5" s="2" customFormat="1" ht="15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</row>
    <row r="6" s="2" customFormat="1" ht="12" customHeight="1">
      <c r="B6" t="s" s="10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</row>
    <row r="7" s="2" customFormat="1" ht="15.75" customHeight="1">
      <c r="B7" t="s" s="12">
        <v>4</v>
      </c>
      <c r="C7" t="s" s="13">
        <v>5</v>
      </c>
      <c r="D7" t="s" s="13">
        <v>6</v>
      </c>
      <c r="E7" t="s" s="13">
        <v>7</v>
      </c>
      <c r="F7" t="s" s="14">
        <v>8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t="s" s="17">
        <v>9</v>
      </c>
      <c r="S7" t="s" s="17">
        <v>10</v>
      </c>
      <c r="T7" s="1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</row>
    <row r="8" s="2" customFormat="1" ht="15.75" customHeight="1">
      <c r="B8" s="19"/>
      <c r="C8" s="20"/>
      <c r="D8" s="20"/>
      <c r="E8" s="20"/>
      <c r="F8" t="s" s="21">
        <v>11</v>
      </c>
      <c r="G8" s="22"/>
      <c r="H8" s="22"/>
      <c r="I8" s="22"/>
      <c r="J8" t="s" s="21">
        <v>12</v>
      </c>
      <c r="K8" s="22"/>
      <c r="L8" s="22"/>
      <c r="M8" s="22"/>
      <c r="N8" t="s" s="21">
        <v>13</v>
      </c>
      <c r="O8" s="22"/>
      <c r="P8" s="22"/>
      <c r="Q8" s="23"/>
      <c r="R8" s="24"/>
      <c r="S8" s="24"/>
      <c r="T8" s="1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</row>
    <row r="9" s="2" customFormat="1" ht="15.75" customHeight="1">
      <c r="B9" s="19"/>
      <c r="C9" s="20"/>
      <c r="D9" s="20"/>
      <c r="E9" s="20"/>
      <c r="F9" t="s" s="21">
        <v>14</v>
      </c>
      <c r="G9" s="22"/>
      <c r="H9" s="22"/>
      <c r="I9" s="22"/>
      <c r="J9" t="s" s="21">
        <v>15</v>
      </c>
      <c r="K9" s="22"/>
      <c r="L9" s="22"/>
      <c r="M9" s="22"/>
      <c r="N9" t="s" s="21">
        <v>15</v>
      </c>
      <c r="O9" s="22"/>
      <c r="P9" s="22"/>
      <c r="Q9" s="23"/>
      <c r="R9" s="24"/>
      <c r="S9" s="24"/>
      <c r="T9" s="1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</row>
    <row r="10" s="2" customFormat="1" ht="15.75" customHeight="1">
      <c r="B10" s="25"/>
      <c r="C10" s="26"/>
      <c r="D10" s="26"/>
      <c r="E10" s="26"/>
      <c r="F10" t="s" s="21">
        <v>16</v>
      </c>
      <c r="G10" s="22"/>
      <c r="H10" t="s" s="21">
        <v>17</v>
      </c>
      <c r="I10" s="22"/>
      <c r="J10" t="s" s="21">
        <v>18</v>
      </c>
      <c r="K10" s="22"/>
      <c r="L10" t="s" s="21">
        <v>19</v>
      </c>
      <c r="M10" s="22"/>
      <c r="N10" t="s" s="21">
        <v>20</v>
      </c>
      <c r="O10" s="22"/>
      <c r="P10" t="s" s="21">
        <v>21</v>
      </c>
      <c r="Q10" s="23"/>
      <c r="R10" s="24"/>
      <c r="S10" s="24"/>
      <c r="T10" s="1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</row>
    <row r="11" s="2" customFormat="1" ht="35.4" customHeight="1">
      <c r="B11" s="27"/>
      <c r="C11" s="22"/>
      <c r="D11" s="22"/>
      <c r="E11" s="22"/>
      <c r="F11" t="s" s="21">
        <v>22</v>
      </c>
      <c r="G11" t="s" s="21">
        <v>23</v>
      </c>
      <c r="H11" t="s" s="21">
        <v>22</v>
      </c>
      <c r="I11" t="s" s="21">
        <v>23</v>
      </c>
      <c r="J11" t="s" s="21">
        <v>22</v>
      </c>
      <c r="K11" t="s" s="21">
        <v>23</v>
      </c>
      <c r="L11" t="s" s="21">
        <v>22</v>
      </c>
      <c r="M11" t="s" s="21">
        <v>23</v>
      </c>
      <c r="N11" t="s" s="21">
        <v>22</v>
      </c>
      <c r="O11" t="s" s="21">
        <v>23</v>
      </c>
      <c r="P11" t="s" s="21">
        <v>22</v>
      </c>
      <c r="Q11" t="s" s="28">
        <v>23</v>
      </c>
      <c r="R11" s="24"/>
      <c r="S11" s="24"/>
      <c r="T11" s="18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</row>
    <row r="12" s="2" customFormat="1" ht="18.6" customHeight="1">
      <c r="B12" t="s" s="29">
        <v>24</v>
      </c>
      <c r="C12" s="22"/>
      <c r="D12" s="22"/>
      <c r="E12" s="22"/>
      <c r="F12" s="22"/>
      <c r="G12" s="22"/>
      <c r="H12" s="22"/>
      <c r="I12" s="22"/>
      <c r="J12" s="22"/>
      <c r="K12" s="30"/>
      <c r="L12" s="22"/>
      <c r="M12" s="22"/>
      <c r="N12" s="22"/>
      <c r="O12" s="22"/>
      <c r="P12" s="22"/>
      <c r="Q12" s="23"/>
      <c r="R12" s="31"/>
      <c r="S12" s="32"/>
      <c r="T12" s="1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</row>
    <row r="13" s="2" customFormat="1" ht="18.6" customHeight="1">
      <c r="B13" t="s" s="33">
        <v>25</v>
      </c>
      <c r="C13" s="34">
        <v>240</v>
      </c>
      <c r="D13" t="s" s="35">
        <v>26</v>
      </c>
      <c r="E13" t="s" s="35">
        <v>27</v>
      </c>
      <c r="F13" s="34">
        <v>60</v>
      </c>
      <c r="G13" s="34">
        <v>2</v>
      </c>
      <c r="H13" s="34">
        <v>60</v>
      </c>
      <c r="I13" s="34">
        <v>2</v>
      </c>
      <c r="J13" s="34">
        <v>60</v>
      </c>
      <c r="K13" s="34">
        <v>2</v>
      </c>
      <c r="L13" s="34">
        <v>60</v>
      </c>
      <c r="M13" s="34">
        <v>2</v>
      </c>
      <c r="N13" s="30"/>
      <c r="O13" s="30"/>
      <c r="P13" s="30"/>
      <c r="Q13" s="36"/>
      <c r="R13" t="s" s="37">
        <v>28</v>
      </c>
      <c r="S13" s="32"/>
      <c r="T13" s="1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</row>
    <row r="14" s="2" customFormat="1" ht="18.6" customHeight="1">
      <c r="B14" t="s" s="33">
        <v>29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4">
        <v>2</v>
      </c>
      <c r="N14" s="30"/>
      <c r="O14" s="30"/>
      <c r="P14" s="30"/>
      <c r="Q14" s="36"/>
      <c r="R14" s="31"/>
      <c r="S14" s="32"/>
      <c r="T14" s="1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</row>
    <row r="15" s="2" customFormat="1" ht="18.6" customHeight="1">
      <c r="B15" t="s" s="33">
        <v>30</v>
      </c>
      <c r="C15" s="34">
        <v>30</v>
      </c>
      <c r="D15" t="s" s="35">
        <v>31</v>
      </c>
      <c r="E15" t="s" s="35">
        <v>27</v>
      </c>
      <c r="F15" s="34">
        <v>30</v>
      </c>
      <c r="G15" s="34">
        <v>2</v>
      </c>
      <c r="H15" s="30"/>
      <c r="I15" s="30"/>
      <c r="J15" s="30"/>
      <c r="K15" s="30"/>
      <c r="L15" s="30"/>
      <c r="M15" s="30"/>
      <c r="N15" s="30"/>
      <c r="O15" s="30"/>
      <c r="P15" s="30"/>
      <c r="Q15" s="36"/>
      <c r="R15" s="31"/>
      <c r="S15" s="32"/>
      <c r="T15" s="1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</row>
    <row r="16" s="2" customFormat="1" ht="18.6" customHeight="1">
      <c r="B16" t="s" s="33">
        <v>32</v>
      </c>
      <c r="C16" s="34">
        <v>90</v>
      </c>
      <c r="D16" t="s" s="35">
        <v>31</v>
      </c>
      <c r="E16" t="s" s="35">
        <v>33</v>
      </c>
      <c r="F16" s="30"/>
      <c r="G16" s="30"/>
      <c r="H16" s="30"/>
      <c r="I16" s="30"/>
      <c r="J16" s="34">
        <v>30</v>
      </c>
      <c r="K16" s="30"/>
      <c r="L16" s="34">
        <v>30</v>
      </c>
      <c r="M16" s="30"/>
      <c r="N16" s="34">
        <v>30</v>
      </c>
      <c r="O16" s="30"/>
      <c r="P16" s="30"/>
      <c r="Q16" s="36"/>
      <c r="R16" t="s" s="37">
        <v>28</v>
      </c>
      <c r="S16" s="32"/>
    </row>
    <row r="17" s="2" customFormat="1" ht="18.6" customHeight="1">
      <c r="B17" t="s" s="38">
        <v>34</v>
      </c>
      <c r="C17" s="39"/>
      <c r="D17" t="s" s="35">
        <v>35</v>
      </c>
      <c r="E17" t="s" s="35">
        <v>33</v>
      </c>
      <c r="F17" s="39"/>
      <c r="G17" s="40">
        <v>0.5</v>
      </c>
      <c r="H17" s="39"/>
      <c r="I17" s="39"/>
      <c r="J17" s="39"/>
      <c r="K17" s="39"/>
      <c r="L17" s="39"/>
      <c r="M17" s="39"/>
      <c r="N17" s="39"/>
      <c r="O17" s="39"/>
      <c r="P17" s="39"/>
      <c r="Q17" s="41"/>
      <c r="R17" s="42"/>
      <c r="S17" s="43"/>
    </row>
    <row r="18" s="2" customFormat="1" ht="18.6" customHeight="1">
      <c r="B18" t="s" s="38">
        <v>36</v>
      </c>
      <c r="C18" s="34">
        <v>4</v>
      </c>
      <c r="D18" t="s" s="35">
        <v>35</v>
      </c>
      <c r="E18" t="s" s="35">
        <v>33</v>
      </c>
      <c r="F18" s="39"/>
      <c r="G18" s="40">
        <v>0.5</v>
      </c>
      <c r="H18" s="39"/>
      <c r="I18" s="39"/>
      <c r="J18" s="39"/>
      <c r="K18" s="39"/>
      <c r="L18" s="39"/>
      <c r="M18" s="39"/>
      <c r="N18" s="39"/>
      <c r="O18" s="39"/>
      <c r="P18" s="39"/>
      <c r="Q18" s="41"/>
      <c r="R18" s="42"/>
      <c r="S18" s="43"/>
    </row>
    <row r="19" s="2" customFormat="1" ht="18.6" customHeight="1">
      <c r="B19" t="s" s="38">
        <v>37</v>
      </c>
      <c r="C19" s="34">
        <v>4</v>
      </c>
      <c r="D19" t="s" s="35">
        <v>38</v>
      </c>
      <c r="E19" t="s" s="35">
        <v>39</v>
      </c>
      <c r="F19" s="39"/>
      <c r="G19" s="39"/>
      <c r="H19" s="39"/>
      <c r="I19" s="40">
        <v>4</v>
      </c>
      <c r="J19" s="39"/>
      <c r="K19" s="40">
        <v>4</v>
      </c>
      <c r="L19" s="39"/>
      <c r="M19" s="40">
        <v>1</v>
      </c>
      <c r="N19" s="39"/>
      <c r="O19" s="39"/>
      <c r="P19" s="39"/>
      <c r="Q19" s="41"/>
      <c r="R19" t="s" s="44">
        <v>28</v>
      </c>
      <c r="S19" s="43"/>
    </row>
    <row r="20" s="2" customFormat="1" ht="18.6" customHeight="1">
      <c r="B20" t="s" s="45">
        <v>40</v>
      </c>
      <c r="C20" s="40">
        <f>SUM(C13:C19)</f>
        <v>368</v>
      </c>
      <c r="D20" s="30"/>
      <c r="E20" s="3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1"/>
      <c r="R20" s="42"/>
      <c r="S20" s="43"/>
    </row>
    <row r="21" s="2" customFormat="1" ht="18.6" customHeight="1">
      <c r="B21" t="s" s="46">
        <v>41</v>
      </c>
      <c r="C21" s="39"/>
      <c r="D21" s="30"/>
      <c r="E21" s="3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1"/>
      <c r="R21" s="42"/>
      <c r="S21" s="43"/>
    </row>
    <row r="22" s="2" customFormat="1" ht="18.6" customHeight="1">
      <c r="B22" t="s" s="38">
        <v>42</v>
      </c>
      <c r="C22" s="40">
        <v>60</v>
      </c>
      <c r="D22" t="s" s="35">
        <v>35</v>
      </c>
      <c r="E22" t="s" s="35">
        <v>43</v>
      </c>
      <c r="F22" s="40">
        <v>30</v>
      </c>
      <c r="G22" s="40">
        <v>2</v>
      </c>
      <c r="H22" s="40">
        <v>30</v>
      </c>
      <c r="I22" s="40">
        <v>2.5</v>
      </c>
      <c r="J22" s="39"/>
      <c r="K22" s="39"/>
      <c r="L22" s="39"/>
      <c r="M22" s="39"/>
      <c r="N22" s="39"/>
      <c r="O22" s="39"/>
      <c r="P22" s="39"/>
      <c r="Q22" s="41"/>
      <c r="R22" s="42"/>
      <c r="S22" t="s" s="47">
        <v>44</v>
      </c>
      <c r="U22" s="2">
        <v>4.5</v>
      </c>
      <c r="V22" s="2">
        <v>4.5</v>
      </c>
    </row>
    <row r="23" s="2" customFormat="1" ht="18.6" customHeight="1">
      <c r="B23" t="s" s="38">
        <v>45</v>
      </c>
      <c r="C23" s="40">
        <v>60</v>
      </c>
      <c r="D23" t="s" s="35">
        <v>35</v>
      </c>
      <c r="E23" t="s" s="35">
        <v>43</v>
      </c>
      <c r="F23" s="40">
        <v>30</v>
      </c>
      <c r="G23" s="40">
        <v>2</v>
      </c>
      <c r="H23" s="40">
        <v>30</v>
      </c>
      <c r="I23" s="40">
        <v>2.5</v>
      </c>
      <c r="J23" s="39"/>
      <c r="K23" s="39"/>
      <c r="L23" s="39"/>
      <c r="M23" s="39"/>
      <c r="N23" s="39"/>
      <c r="O23" s="39"/>
      <c r="P23" s="39"/>
      <c r="Q23" s="41"/>
      <c r="R23" s="42"/>
      <c r="S23" t="s" s="47">
        <v>46</v>
      </c>
      <c r="U23" s="2">
        <v>4.5</v>
      </c>
      <c r="V23" s="2">
        <v>4.5</v>
      </c>
    </row>
    <row r="24" s="2" customFormat="1" ht="36.6" customHeight="1">
      <c r="B24" t="s" s="38">
        <v>47</v>
      </c>
      <c r="C24" s="40">
        <v>60</v>
      </c>
      <c r="D24" t="s" s="35">
        <v>35</v>
      </c>
      <c r="E24" t="s" s="35">
        <v>48</v>
      </c>
      <c r="F24" s="39"/>
      <c r="G24" s="39"/>
      <c r="H24" s="39"/>
      <c r="I24" s="39"/>
      <c r="J24" s="40">
        <v>30</v>
      </c>
      <c r="K24" s="40">
        <v>4</v>
      </c>
      <c r="L24" s="39"/>
      <c r="M24" s="39"/>
      <c r="N24" s="40">
        <v>30</v>
      </c>
      <c r="O24" s="40">
        <v>4</v>
      </c>
      <c r="P24" s="39"/>
      <c r="Q24" s="41"/>
      <c r="R24" t="s" s="44">
        <v>28</v>
      </c>
      <c r="S24" t="s" s="47">
        <v>49</v>
      </c>
      <c r="U24" s="2">
        <v>2</v>
      </c>
      <c r="V24" s="2">
        <v>8</v>
      </c>
    </row>
    <row r="25" s="2" customFormat="1" ht="18.6" customHeight="1">
      <c r="B25" t="s" s="45">
        <v>40</v>
      </c>
      <c r="C25" s="48">
        <v>180</v>
      </c>
      <c r="D25" s="30"/>
      <c r="E25" s="3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1"/>
      <c r="R25" s="42"/>
      <c r="S25" s="43"/>
    </row>
    <row r="26" s="2" customFormat="1" ht="18.6" customHeight="1">
      <c r="B26" t="s" s="46">
        <v>50</v>
      </c>
      <c r="C26" s="39"/>
      <c r="D26" s="30"/>
      <c r="E26" s="3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1"/>
      <c r="R26" s="42"/>
      <c r="S26" s="43"/>
    </row>
    <row r="27" s="2" customFormat="1" ht="36.6" customHeight="1">
      <c r="B27" t="s" s="38">
        <v>51</v>
      </c>
      <c r="C27" s="40">
        <v>60</v>
      </c>
      <c r="D27" t="s" s="35">
        <v>35</v>
      </c>
      <c r="E27" t="s" s="35">
        <v>52</v>
      </c>
      <c r="F27" s="40">
        <v>30</v>
      </c>
      <c r="G27" s="40">
        <v>2</v>
      </c>
      <c r="H27" s="40">
        <v>30</v>
      </c>
      <c r="I27" s="40">
        <v>2</v>
      </c>
      <c r="J27" s="39"/>
      <c r="K27" s="39"/>
      <c r="L27" s="39"/>
      <c r="M27" s="39"/>
      <c r="N27" s="39"/>
      <c r="O27" s="39"/>
      <c r="P27" s="39"/>
      <c r="Q27" s="41"/>
      <c r="R27" t="s" s="44">
        <v>53</v>
      </c>
      <c r="S27" t="s" s="47">
        <v>54</v>
      </c>
      <c r="U27" s="2">
        <v>4</v>
      </c>
      <c r="V27" s="2">
        <v>4</v>
      </c>
    </row>
    <row r="28" s="2" customFormat="1" ht="36.6" customHeight="1">
      <c r="B28" t="s" s="38">
        <v>55</v>
      </c>
      <c r="C28" s="40">
        <v>60</v>
      </c>
      <c r="D28" t="s" s="35">
        <v>35</v>
      </c>
      <c r="E28" t="s" s="35">
        <v>52</v>
      </c>
      <c r="F28" s="40">
        <v>30</v>
      </c>
      <c r="G28" s="40">
        <v>2</v>
      </c>
      <c r="H28" s="40">
        <v>30</v>
      </c>
      <c r="I28" s="40">
        <v>2</v>
      </c>
      <c r="J28" s="39"/>
      <c r="K28" s="39"/>
      <c r="L28" s="39"/>
      <c r="M28" s="39"/>
      <c r="N28" s="39"/>
      <c r="O28" s="39"/>
      <c r="P28" s="39"/>
      <c r="Q28" s="41"/>
      <c r="R28" t="s" s="44">
        <v>53</v>
      </c>
      <c r="S28" t="s" s="47">
        <v>44</v>
      </c>
      <c r="U28" s="2">
        <v>4</v>
      </c>
      <c r="V28" s="2">
        <v>4</v>
      </c>
    </row>
    <row r="29" s="2" customFormat="1" ht="18.6" customHeight="1">
      <c r="B29" t="s" s="38">
        <v>56</v>
      </c>
      <c r="C29" s="40">
        <v>60</v>
      </c>
      <c r="D29" t="s" s="35">
        <v>57</v>
      </c>
      <c r="E29" t="s" s="35">
        <v>27</v>
      </c>
      <c r="F29" s="39"/>
      <c r="G29" s="39"/>
      <c r="H29" s="39"/>
      <c r="I29" s="39"/>
      <c r="J29" s="39"/>
      <c r="K29" s="39"/>
      <c r="L29" s="40">
        <v>30</v>
      </c>
      <c r="M29" s="40">
        <v>2.5</v>
      </c>
      <c r="N29" s="40">
        <v>30</v>
      </c>
      <c r="O29" s="40">
        <v>3</v>
      </c>
      <c r="P29" s="39"/>
      <c r="Q29" s="41"/>
      <c r="R29" t="s" s="44">
        <v>53</v>
      </c>
      <c r="S29" t="s" s="47">
        <v>58</v>
      </c>
      <c r="U29" s="2">
        <v>2.25</v>
      </c>
      <c r="V29" s="2">
        <v>5.5</v>
      </c>
    </row>
    <row r="30" s="2" customFormat="1" ht="18.6" customHeight="1">
      <c r="B30" t="s" s="38">
        <v>59</v>
      </c>
      <c r="C30" s="40">
        <v>60</v>
      </c>
      <c r="D30" t="s" s="35">
        <v>57</v>
      </c>
      <c r="E30" t="s" s="35">
        <v>60</v>
      </c>
      <c r="F30" s="39"/>
      <c r="G30" s="39"/>
      <c r="H30" s="39"/>
      <c r="I30" s="39"/>
      <c r="J30" s="39"/>
      <c r="K30" s="39"/>
      <c r="L30" s="40">
        <v>30</v>
      </c>
      <c r="M30" s="40">
        <v>2.5</v>
      </c>
      <c r="N30" s="40">
        <v>30</v>
      </c>
      <c r="O30" s="40">
        <v>3</v>
      </c>
      <c r="P30" s="39"/>
      <c r="Q30" s="41"/>
      <c r="R30" t="s" s="49">
        <v>53</v>
      </c>
      <c r="S30" t="s" s="50">
        <v>58</v>
      </c>
      <c r="U30" s="2">
        <v>2.25</v>
      </c>
      <c r="V30" s="2">
        <v>5.5</v>
      </c>
    </row>
    <row r="31" s="2" customFormat="1" ht="36.6" customHeight="1">
      <c r="B31" t="s" s="38">
        <v>61</v>
      </c>
      <c r="C31" s="40">
        <v>60</v>
      </c>
      <c r="D31" t="s" s="35">
        <v>35</v>
      </c>
      <c r="E31" t="s" s="35">
        <v>52</v>
      </c>
      <c r="F31" s="40">
        <v>30</v>
      </c>
      <c r="G31" s="40">
        <v>2</v>
      </c>
      <c r="H31" s="40">
        <v>30</v>
      </c>
      <c r="I31" s="40">
        <v>2</v>
      </c>
      <c r="J31" s="39"/>
      <c r="K31" s="39"/>
      <c r="L31" s="39"/>
      <c r="M31" s="39"/>
      <c r="N31" s="39"/>
      <c r="O31" s="39"/>
      <c r="P31" s="39"/>
      <c r="Q31" s="41"/>
      <c r="R31" t="s" s="44">
        <v>53</v>
      </c>
      <c r="S31" t="s" s="47">
        <v>44</v>
      </c>
      <c r="U31" s="2">
        <v>4</v>
      </c>
      <c r="V31" s="2">
        <v>4</v>
      </c>
    </row>
    <row r="32" s="2" customFormat="1" ht="18.6" customHeight="1">
      <c r="B32" t="s" s="38">
        <v>62</v>
      </c>
      <c r="C32" s="40">
        <v>30</v>
      </c>
      <c r="D32" t="s" s="35">
        <v>63</v>
      </c>
      <c r="E32" t="s" s="35">
        <v>60</v>
      </c>
      <c r="F32" s="39"/>
      <c r="G32" s="39"/>
      <c r="H32" s="39"/>
      <c r="I32" s="39"/>
      <c r="J32" s="40">
        <v>15</v>
      </c>
      <c r="K32" s="40">
        <v>2</v>
      </c>
      <c r="L32" s="40">
        <v>15</v>
      </c>
      <c r="M32" s="40">
        <v>2</v>
      </c>
      <c r="N32" s="39"/>
      <c r="O32" s="39"/>
      <c r="P32" s="39"/>
      <c r="Q32" s="41"/>
      <c r="R32" t="s" s="44">
        <v>53</v>
      </c>
      <c r="S32" t="s" s="47">
        <v>64</v>
      </c>
      <c r="U32" s="2">
        <v>2</v>
      </c>
      <c r="V32" s="2">
        <v>4</v>
      </c>
    </row>
    <row r="33" s="2" customFormat="1" ht="36.6" customHeight="1">
      <c r="B33" t="s" s="38">
        <v>65</v>
      </c>
      <c r="C33" s="40">
        <v>30</v>
      </c>
      <c r="D33" t="s" s="35">
        <v>35</v>
      </c>
      <c r="E33" t="s" s="35">
        <v>52</v>
      </c>
      <c r="F33" s="39"/>
      <c r="G33" s="39"/>
      <c r="H33" s="39"/>
      <c r="I33" s="39"/>
      <c r="J33" s="40">
        <v>15</v>
      </c>
      <c r="K33" s="40">
        <v>1</v>
      </c>
      <c r="L33" s="40">
        <v>15</v>
      </c>
      <c r="M33" s="40">
        <v>2</v>
      </c>
      <c r="N33" s="39"/>
      <c r="O33" s="39"/>
      <c r="P33" s="39"/>
      <c r="Q33" s="41"/>
      <c r="R33" t="s" s="44">
        <v>53</v>
      </c>
      <c r="S33" t="s" s="47">
        <v>66</v>
      </c>
      <c r="U33" s="2">
        <v>1.5</v>
      </c>
      <c r="V33" s="2">
        <v>3</v>
      </c>
    </row>
    <row r="34" s="2" customFormat="1" ht="36.6" customHeight="1">
      <c r="B34" t="s" s="38">
        <v>67</v>
      </c>
      <c r="C34" s="40">
        <v>60</v>
      </c>
      <c r="D34" t="s" s="35">
        <v>35</v>
      </c>
      <c r="E34" t="s" s="35">
        <v>52</v>
      </c>
      <c r="F34" s="40">
        <v>15</v>
      </c>
      <c r="G34" s="40">
        <v>2</v>
      </c>
      <c r="H34" s="40">
        <v>15</v>
      </c>
      <c r="I34" s="40">
        <v>2</v>
      </c>
      <c r="J34" s="40">
        <v>15</v>
      </c>
      <c r="K34" s="40">
        <v>2</v>
      </c>
      <c r="L34" s="40">
        <v>15</v>
      </c>
      <c r="M34" s="40">
        <v>2</v>
      </c>
      <c r="N34" s="39"/>
      <c r="O34" s="39"/>
      <c r="P34" s="39"/>
      <c r="Q34" s="41"/>
      <c r="R34" t="s" s="44">
        <v>53</v>
      </c>
      <c r="S34" t="s" s="47">
        <v>68</v>
      </c>
      <c r="U34" s="2">
        <v>8</v>
      </c>
      <c r="V34" s="2">
        <v>8</v>
      </c>
    </row>
    <row r="35" s="2" customFormat="1" ht="36.6" customHeight="1">
      <c r="B35" t="s" s="38">
        <v>69</v>
      </c>
      <c r="C35" s="40">
        <v>180</v>
      </c>
      <c r="D35" t="s" s="35">
        <v>70</v>
      </c>
      <c r="E35" t="s" s="35">
        <v>39</v>
      </c>
      <c r="F35" s="40">
        <v>30</v>
      </c>
      <c r="G35" s="40">
        <v>2</v>
      </c>
      <c r="H35" s="40">
        <v>30</v>
      </c>
      <c r="I35" s="40">
        <v>2</v>
      </c>
      <c r="J35" s="40">
        <v>60</v>
      </c>
      <c r="K35" s="40">
        <v>2</v>
      </c>
      <c r="L35" s="40">
        <v>60</v>
      </c>
      <c r="M35" s="40">
        <v>2</v>
      </c>
      <c r="N35" s="39"/>
      <c r="O35" s="39"/>
      <c r="P35" s="39"/>
      <c r="Q35" s="41"/>
      <c r="R35" t="s" s="44">
        <v>71</v>
      </c>
      <c r="S35" t="s" s="47">
        <v>72</v>
      </c>
      <c r="U35" s="2">
        <v>1.6</v>
      </c>
      <c r="V35" s="2">
        <v>8</v>
      </c>
    </row>
    <row r="36" s="2" customFormat="1" ht="18.6" customHeight="1">
      <c r="B36" t="s" s="45">
        <v>40</v>
      </c>
      <c r="C36" s="48">
        <f>SUM(C27:C35)</f>
        <v>600</v>
      </c>
      <c r="D36" s="30"/>
      <c r="E36" s="3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42"/>
      <c r="S36" s="43"/>
    </row>
    <row r="37" s="2" customFormat="1" ht="18.6" customHeight="1">
      <c r="B37" t="s" s="46">
        <v>73</v>
      </c>
      <c r="C37" s="39"/>
      <c r="D37" s="30"/>
      <c r="E37" s="3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1"/>
      <c r="R37" s="42"/>
      <c r="S37" s="43"/>
    </row>
    <row r="38" s="2" customFormat="1" ht="18.6" customHeight="1">
      <c r="B38" t="s" s="38">
        <v>74</v>
      </c>
      <c r="C38" s="40">
        <v>120</v>
      </c>
      <c r="D38" t="s" s="35">
        <v>31</v>
      </c>
      <c r="E38" t="s" s="35">
        <v>27</v>
      </c>
      <c r="F38" s="40">
        <v>45</v>
      </c>
      <c r="G38" s="40">
        <v>5</v>
      </c>
      <c r="H38" s="40">
        <v>45</v>
      </c>
      <c r="I38" s="40">
        <v>5</v>
      </c>
      <c r="J38" s="40">
        <v>15</v>
      </c>
      <c r="K38" s="40">
        <v>2</v>
      </c>
      <c r="L38" s="40">
        <v>15</v>
      </c>
      <c r="M38" s="40">
        <v>2</v>
      </c>
      <c r="N38" s="39"/>
      <c r="O38" s="39"/>
      <c r="P38" s="39"/>
      <c r="Q38" s="41"/>
      <c r="R38" t="s" s="44">
        <v>53</v>
      </c>
      <c r="S38" t="s" s="47">
        <v>75</v>
      </c>
      <c r="U38" s="2">
        <v>7</v>
      </c>
      <c r="V38" s="2">
        <v>14</v>
      </c>
    </row>
    <row r="39" s="2" customFormat="1" ht="36.6" customHeight="1">
      <c r="B39" t="s" s="38">
        <v>76</v>
      </c>
      <c r="C39" s="40">
        <v>30</v>
      </c>
      <c r="D39" t="s" s="35">
        <v>35</v>
      </c>
      <c r="E39" t="s" s="35">
        <v>52</v>
      </c>
      <c r="F39" s="39"/>
      <c r="G39" s="39"/>
      <c r="H39" s="39"/>
      <c r="I39" s="39"/>
      <c r="J39" s="40">
        <v>15</v>
      </c>
      <c r="K39" s="40">
        <v>1.5</v>
      </c>
      <c r="L39" s="40">
        <v>15</v>
      </c>
      <c r="M39" s="40">
        <v>1</v>
      </c>
      <c r="N39" s="39"/>
      <c r="O39" s="39"/>
      <c r="P39" s="39"/>
      <c r="Q39" s="41"/>
      <c r="R39" t="s" s="44">
        <v>53</v>
      </c>
      <c r="S39" t="s" s="47">
        <v>68</v>
      </c>
      <c r="U39" s="2">
        <v>2.5</v>
      </c>
      <c r="V39" s="2">
        <v>2.5</v>
      </c>
    </row>
    <row r="40" s="2" customFormat="1" ht="18.6" customHeight="1">
      <c r="B40" t="s" s="38">
        <v>77</v>
      </c>
      <c r="C40" s="40">
        <v>90</v>
      </c>
      <c r="D40" t="s" s="35">
        <v>31</v>
      </c>
      <c r="E40" t="s" s="35">
        <v>27</v>
      </c>
      <c r="F40" s="39"/>
      <c r="G40" s="39"/>
      <c r="H40" s="39"/>
      <c r="I40" s="39"/>
      <c r="J40" s="40">
        <v>45</v>
      </c>
      <c r="K40" s="40">
        <v>2</v>
      </c>
      <c r="L40" s="40">
        <v>45</v>
      </c>
      <c r="M40" s="40">
        <v>2</v>
      </c>
      <c r="N40" s="39"/>
      <c r="O40" s="39"/>
      <c r="P40" s="39"/>
      <c r="Q40" s="41"/>
      <c r="R40" t="s" s="44">
        <v>53</v>
      </c>
      <c r="S40" t="s" s="47">
        <v>75</v>
      </c>
      <c r="U40" s="2">
        <v>2</v>
      </c>
      <c r="V40" s="2">
        <v>4</v>
      </c>
    </row>
    <row r="41" s="2" customFormat="1" ht="36.6" customHeight="1">
      <c r="B41" t="s" s="38">
        <v>78</v>
      </c>
      <c r="C41" s="40">
        <v>30</v>
      </c>
      <c r="D41" t="s" s="35">
        <v>35</v>
      </c>
      <c r="E41" t="s" s="35">
        <v>52</v>
      </c>
      <c r="F41" s="39"/>
      <c r="G41" s="39"/>
      <c r="H41" s="39"/>
      <c r="I41" s="39"/>
      <c r="J41" s="40">
        <v>15</v>
      </c>
      <c r="K41" s="40">
        <v>1.5</v>
      </c>
      <c r="L41" s="40">
        <v>15</v>
      </c>
      <c r="M41" s="40">
        <v>1</v>
      </c>
      <c r="N41" s="39"/>
      <c r="O41" s="39"/>
      <c r="P41" s="39"/>
      <c r="Q41" s="41"/>
      <c r="R41" t="s" s="44">
        <v>53</v>
      </c>
      <c r="S41" t="s" s="47">
        <v>68</v>
      </c>
      <c r="U41" s="2">
        <v>2.5</v>
      </c>
      <c r="V41" s="2">
        <v>2.5</v>
      </c>
    </row>
    <row r="42" s="2" customFormat="1" ht="18.6" customHeight="1">
      <c r="B42" t="s" s="38">
        <v>79</v>
      </c>
      <c r="C42" s="40">
        <v>90</v>
      </c>
      <c r="D42" t="s" s="35">
        <v>31</v>
      </c>
      <c r="E42" t="s" s="35">
        <v>60</v>
      </c>
      <c r="F42" s="39"/>
      <c r="G42" s="39"/>
      <c r="H42" s="39"/>
      <c r="I42" s="39"/>
      <c r="J42" s="40">
        <v>45</v>
      </c>
      <c r="K42" s="40">
        <v>2</v>
      </c>
      <c r="L42" s="40">
        <v>45</v>
      </c>
      <c r="M42" s="40">
        <v>2</v>
      </c>
      <c r="N42" s="39"/>
      <c r="O42" s="39"/>
      <c r="P42" s="39"/>
      <c r="Q42" s="41"/>
      <c r="R42" t="s" s="49">
        <v>53</v>
      </c>
      <c r="S42" t="s" s="50">
        <v>75</v>
      </c>
      <c r="U42" s="2">
        <v>2</v>
      </c>
      <c r="V42" s="2">
        <v>4</v>
      </c>
    </row>
    <row r="43" s="2" customFormat="1" ht="36.6" customHeight="1">
      <c r="B43" t="s" s="38">
        <v>80</v>
      </c>
      <c r="C43" s="40">
        <v>60</v>
      </c>
      <c r="D43" t="s" s="35">
        <v>35</v>
      </c>
      <c r="E43" t="s" s="35">
        <v>52</v>
      </c>
      <c r="F43" s="40">
        <v>30</v>
      </c>
      <c r="G43" s="40">
        <v>2</v>
      </c>
      <c r="H43" s="40">
        <v>30</v>
      </c>
      <c r="I43" s="40">
        <v>2</v>
      </c>
      <c r="J43" s="39"/>
      <c r="K43" s="39"/>
      <c r="L43" s="39"/>
      <c r="M43" s="39"/>
      <c r="N43" s="39"/>
      <c r="O43" s="39"/>
      <c r="P43" s="39"/>
      <c r="Q43" s="41"/>
      <c r="R43" t="s" s="44">
        <v>53</v>
      </c>
      <c r="S43" t="s" s="47">
        <v>44</v>
      </c>
      <c r="U43" s="2">
        <v>4</v>
      </c>
      <c r="V43" s="2">
        <v>4</v>
      </c>
    </row>
    <row r="44" s="2" customFormat="1" ht="18.6" customHeight="1">
      <c r="B44" t="s" s="38">
        <v>81</v>
      </c>
      <c r="C44" s="40">
        <v>150</v>
      </c>
      <c r="D44" t="s" s="35">
        <v>31</v>
      </c>
      <c r="E44" t="s" s="35">
        <v>27</v>
      </c>
      <c r="F44" s="39"/>
      <c r="G44" s="39"/>
      <c r="H44" s="39"/>
      <c r="I44" s="39"/>
      <c r="J44" s="40">
        <v>60</v>
      </c>
      <c r="K44" s="40">
        <v>2</v>
      </c>
      <c r="L44" s="40">
        <v>30</v>
      </c>
      <c r="M44" s="40">
        <v>2</v>
      </c>
      <c r="N44" s="40">
        <v>30</v>
      </c>
      <c r="O44" s="40">
        <v>4</v>
      </c>
      <c r="P44" s="40">
        <v>30</v>
      </c>
      <c r="Q44" s="51">
        <v>6</v>
      </c>
      <c r="R44" t="s" s="44">
        <v>53</v>
      </c>
      <c r="S44" t="s" s="47">
        <v>82</v>
      </c>
      <c r="U44" s="2">
        <v>4.66</v>
      </c>
      <c r="V44" s="2">
        <v>14</v>
      </c>
    </row>
    <row r="45" s="2" customFormat="1" ht="18.6" customHeight="1">
      <c r="B45" t="s" s="38">
        <v>83</v>
      </c>
      <c r="C45" s="40">
        <v>30</v>
      </c>
      <c r="D45" t="s" s="35">
        <v>35</v>
      </c>
      <c r="E45" t="s" s="35">
        <v>48</v>
      </c>
      <c r="F45" s="40">
        <v>30</v>
      </c>
      <c r="G45" s="40">
        <v>2</v>
      </c>
      <c r="H45" s="39"/>
      <c r="I45" s="39"/>
      <c r="J45" s="39"/>
      <c r="K45" s="39"/>
      <c r="L45" s="39"/>
      <c r="M45" s="39"/>
      <c r="N45" s="39"/>
      <c r="O45" s="39"/>
      <c r="P45" s="39"/>
      <c r="Q45" s="41"/>
      <c r="R45" t="s" s="44">
        <v>53</v>
      </c>
      <c r="S45" t="s" s="47">
        <v>84</v>
      </c>
      <c r="U45" s="2">
        <v>1</v>
      </c>
      <c r="V45" s="2">
        <v>2</v>
      </c>
    </row>
    <row r="46" s="2" customFormat="1" ht="18.6" customHeight="1">
      <c r="B46" t="s" s="38">
        <v>85</v>
      </c>
      <c r="C46" s="40">
        <v>60</v>
      </c>
      <c r="D46" t="s" s="35">
        <v>31</v>
      </c>
      <c r="E46" t="s" s="35">
        <v>60</v>
      </c>
      <c r="F46" s="39"/>
      <c r="G46" s="39"/>
      <c r="H46" s="39"/>
      <c r="I46" s="39"/>
      <c r="J46" s="39"/>
      <c r="K46" s="39"/>
      <c r="L46" s="39"/>
      <c r="M46" s="39"/>
      <c r="N46" s="40">
        <v>30</v>
      </c>
      <c r="O46" s="40">
        <v>4</v>
      </c>
      <c r="P46" s="40">
        <v>30</v>
      </c>
      <c r="Q46" s="51">
        <v>6</v>
      </c>
      <c r="R46" t="s" s="44">
        <v>53</v>
      </c>
      <c r="S46" t="s" s="47">
        <v>82</v>
      </c>
      <c r="U46" s="2">
        <v>3.33</v>
      </c>
      <c r="V46" s="2">
        <v>10</v>
      </c>
    </row>
    <row r="47" s="2" customFormat="1" ht="18.6" customHeight="1">
      <c r="B47" t="s" s="38">
        <v>86</v>
      </c>
      <c r="C47" s="40">
        <v>60</v>
      </c>
      <c r="D47" t="s" s="35">
        <v>31</v>
      </c>
      <c r="E47" t="s" s="35">
        <v>39</v>
      </c>
      <c r="F47" s="40">
        <v>30</v>
      </c>
      <c r="G47" s="40">
        <v>2</v>
      </c>
      <c r="H47" s="40">
        <v>30</v>
      </c>
      <c r="I47" s="40">
        <v>2</v>
      </c>
      <c r="J47" s="39"/>
      <c r="K47" s="39"/>
      <c r="L47" s="39"/>
      <c r="M47" s="39"/>
      <c r="N47" s="39"/>
      <c r="O47" s="39"/>
      <c r="P47" s="39"/>
      <c r="Q47" s="41"/>
      <c r="R47" s="42"/>
      <c r="S47" t="s" s="47">
        <v>68</v>
      </c>
      <c r="U47" s="2">
        <v>4</v>
      </c>
      <c r="V47" s="2">
        <v>4</v>
      </c>
    </row>
    <row r="48" s="2" customFormat="1" ht="18.6" customHeight="1">
      <c r="B48" t="s" s="38">
        <v>87</v>
      </c>
      <c r="C48" s="40">
        <v>60</v>
      </c>
      <c r="D48" t="s" s="35">
        <v>31</v>
      </c>
      <c r="E48" t="s" s="35">
        <v>27</v>
      </c>
      <c r="F48" s="39"/>
      <c r="G48" s="39"/>
      <c r="H48" s="39"/>
      <c r="I48" s="39"/>
      <c r="J48" s="40">
        <v>30</v>
      </c>
      <c r="K48" s="40">
        <v>2</v>
      </c>
      <c r="L48" s="40">
        <v>30</v>
      </c>
      <c r="M48" s="40">
        <v>2</v>
      </c>
      <c r="N48" s="39"/>
      <c r="O48" s="39"/>
      <c r="P48" s="39"/>
      <c r="Q48" s="41"/>
      <c r="R48" t="s" s="44">
        <v>53</v>
      </c>
      <c r="S48" t="s" s="47">
        <v>44</v>
      </c>
      <c r="U48" s="2">
        <v>4</v>
      </c>
      <c r="V48" s="2">
        <v>4</v>
      </c>
    </row>
    <row r="49" s="2" customFormat="1" ht="36.6" customHeight="1">
      <c r="B49" t="s" s="38">
        <v>88</v>
      </c>
      <c r="C49" s="40">
        <v>60</v>
      </c>
      <c r="D49" t="s" s="35">
        <v>89</v>
      </c>
      <c r="E49" t="s" s="35">
        <v>33</v>
      </c>
      <c r="F49" s="39"/>
      <c r="G49" s="39"/>
      <c r="H49" s="39"/>
      <c r="I49" s="39"/>
      <c r="J49" s="39"/>
      <c r="K49" s="39"/>
      <c r="L49" s="39"/>
      <c r="M49" s="39"/>
      <c r="N49" s="40">
        <v>30</v>
      </c>
      <c r="O49" s="40">
        <v>12</v>
      </c>
      <c r="P49" s="40">
        <v>30</v>
      </c>
      <c r="Q49" s="51">
        <v>18</v>
      </c>
      <c r="R49" t="s" s="44">
        <v>71</v>
      </c>
      <c r="S49" t="s" s="47">
        <v>90</v>
      </c>
      <c r="U49" s="2">
        <v>7.5</v>
      </c>
      <c r="V49" s="2">
        <v>30</v>
      </c>
    </row>
    <row r="50" s="2" customFormat="1" ht="18.6" customHeight="1">
      <c r="B50" t="s" s="45">
        <v>91</v>
      </c>
      <c r="C50" s="48">
        <f>SUM(C38:C49)</f>
        <v>840</v>
      </c>
      <c r="D50" s="30"/>
      <c r="E50" s="3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1"/>
      <c r="R50" s="42"/>
      <c r="S50" s="43"/>
    </row>
    <row r="51" s="2" customFormat="1" ht="18.6" customHeight="1">
      <c r="B51" t="s" s="38">
        <v>92</v>
      </c>
      <c r="C51" s="48">
        <f>C50+C36+C25+C20</f>
        <v>1988</v>
      </c>
      <c r="D51" s="30"/>
      <c r="E51" s="30"/>
      <c r="F51" s="39"/>
      <c r="G51" s="40">
        <f>SUM(G9:G50)</f>
        <v>30</v>
      </c>
      <c r="H51" s="39"/>
      <c r="I51" s="40">
        <f>SUM(I8:I50)</f>
        <v>30</v>
      </c>
      <c r="J51" s="39"/>
      <c r="K51" s="40">
        <f>SUM(K8:K50)</f>
        <v>30</v>
      </c>
      <c r="L51" s="39"/>
      <c r="M51" s="40">
        <f>SUM(M8:M50)</f>
        <v>30</v>
      </c>
      <c r="N51" s="39"/>
      <c r="O51" s="40">
        <f>SUM(O8:O50)</f>
        <v>30</v>
      </c>
      <c r="P51" s="39"/>
      <c r="Q51" s="51">
        <f>SUM(Q8:Q50)</f>
        <v>30</v>
      </c>
      <c r="R51" s="42"/>
      <c r="S51" s="43"/>
      <c r="V51" s="2">
        <f>SUM(V22:V49)</f>
        <v>158</v>
      </c>
    </row>
    <row r="52" s="2" customFormat="1" ht="18" customHeight="1">
      <c r="B52" s="52"/>
      <c r="C52" s="52"/>
      <c r="D52" s="53"/>
      <c r="E52" s="53"/>
      <c r="F52" s="52"/>
      <c r="G52" s="52"/>
      <c r="H52" s="52"/>
      <c r="I52" s="54"/>
      <c r="J52" s="52"/>
      <c r="K52" s="52"/>
      <c r="L52" s="52"/>
      <c r="M52" s="52"/>
      <c r="N52" s="52"/>
      <c r="O52" s="52"/>
      <c r="P52" s="52"/>
      <c r="Q52" s="52"/>
      <c r="R52" s="55"/>
      <c r="S52" s="56"/>
    </row>
    <row r="53" s="2" customFormat="1" ht="18" customHeight="1">
      <c r="B53" s="57"/>
      <c r="C53" s="58"/>
      <c r="D53" s="59"/>
      <c r="E53" s="59"/>
      <c r="F53" s="58"/>
      <c r="G53" s="58"/>
      <c r="H53" s="58"/>
      <c r="I53" s="60"/>
      <c r="J53" s="58"/>
      <c r="K53" s="57"/>
      <c r="L53" s="57"/>
      <c r="M53" s="57"/>
      <c r="N53" s="57"/>
      <c r="O53" s="57"/>
      <c r="P53" s="57"/>
      <c r="Q53" s="57"/>
      <c r="R53" s="57"/>
      <c r="S53" s="61"/>
      <c r="U53" s="2">
        <v>22</v>
      </c>
    </row>
    <row r="54" s="2" customFormat="1" ht="18" customHeight="1">
      <c r="B54" s="62"/>
      <c r="C54" s="63"/>
      <c r="D54" t="s" s="64">
        <v>44</v>
      </c>
      <c r="E54" t="s" s="64">
        <v>46</v>
      </c>
      <c r="F54" t="s" s="65">
        <v>68</v>
      </c>
      <c r="G54" t="s" s="65">
        <v>54</v>
      </c>
      <c r="H54" t="s" s="65">
        <v>93</v>
      </c>
      <c r="I54" t="s" s="65">
        <v>94</v>
      </c>
      <c r="J54" t="s" s="65">
        <v>95</v>
      </c>
      <c r="K54" s="66"/>
      <c r="L54" s="57"/>
      <c r="M54" s="57"/>
      <c r="N54" s="57"/>
      <c r="O54" s="57"/>
      <c r="P54" s="57"/>
      <c r="Q54" s="57"/>
      <c r="R54" s="57"/>
      <c r="S54" s="61"/>
    </row>
    <row r="55" s="2" customFormat="1" ht="54" customHeight="1">
      <c r="B55" t="s" s="67">
        <v>96</v>
      </c>
      <c r="C55" s="68">
        <v>180</v>
      </c>
      <c r="D55" s="69">
        <f>U22+U24+U28+U29+U30+U31+U32+U33+U35+U43+U44+U45+U46+U48+U49</f>
        <v>48.59</v>
      </c>
      <c r="E55" s="69">
        <f>U23+U35</f>
        <v>6.1</v>
      </c>
      <c r="F55" s="68">
        <f>U24+U34+U35+U38+U39+U40+U41+U42+U44+U46+U47+U49</f>
        <v>47.09</v>
      </c>
      <c r="G55" s="68">
        <f>U24+U27+U35+U49</f>
        <v>15.1</v>
      </c>
      <c r="H55" s="68">
        <f>U24+U29+U30+U35+U38+U40+U42+U44+U46+U49</f>
        <v>34.59</v>
      </c>
      <c r="I55" s="68">
        <f>U35</f>
        <v>1.6</v>
      </c>
      <c r="J55" s="68">
        <f>U32+U33</f>
        <v>3.5</v>
      </c>
      <c r="K55" s="70">
        <v>158</v>
      </c>
      <c r="L55" s="71"/>
      <c r="M55" s="57"/>
      <c r="N55" s="57"/>
      <c r="O55" s="57"/>
      <c r="P55" s="57"/>
      <c r="Q55" s="57"/>
      <c r="R55" s="57"/>
      <c r="S55" s="61"/>
    </row>
    <row r="56" s="2" customFormat="1" ht="18" customHeight="1">
      <c r="B56" s="62"/>
      <c r="C56" s="68">
        <v>85.72</v>
      </c>
      <c r="D56" s="69">
        <f>D55*100/C55</f>
        <v>26.9944444444444</v>
      </c>
      <c r="E56" s="69">
        <f>E55*100/C55</f>
        <v>3.38888888888889</v>
      </c>
      <c r="F56" s="68">
        <f>F55*100/C55</f>
        <v>26.1611111111111</v>
      </c>
      <c r="G56" s="68">
        <f>G55*100/C55</f>
        <v>8.388888888888889</v>
      </c>
      <c r="H56" s="68">
        <f>H55*100/C55</f>
        <v>19.2166666666667</v>
      </c>
      <c r="I56" s="68">
        <f>I55*100/C55</f>
        <v>0.888888888888889</v>
      </c>
      <c r="J56" s="68">
        <f>J55*100/C55</f>
        <v>1.94444444444444</v>
      </c>
      <c r="K56" s="72"/>
      <c r="L56" s="57"/>
      <c r="M56" s="57"/>
      <c r="N56" s="57"/>
      <c r="O56" s="57"/>
      <c r="P56" s="57"/>
      <c r="Q56" s="57"/>
      <c r="R56" s="57"/>
      <c r="S56" s="61"/>
    </row>
  </sheetData>
  <mergeCells count="23">
    <mergeCell ref="B1:S1"/>
    <mergeCell ref="B2:S2"/>
    <mergeCell ref="B4:Q4"/>
    <mergeCell ref="B6:S6"/>
    <mergeCell ref="B7:B10"/>
    <mergeCell ref="C7:C10"/>
    <mergeCell ref="D7:D10"/>
    <mergeCell ref="E7:E10"/>
    <mergeCell ref="F7:Q7"/>
    <mergeCell ref="R7:R11"/>
    <mergeCell ref="L10:M10"/>
    <mergeCell ref="N10:O10"/>
    <mergeCell ref="P10:Q10"/>
    <mergeCell ref="S7:S11"/>
    <mergeCell ref="F8:I8"/>
    <mergeCell ref="J8:M8"/>
    <mergeCell ref="N8:Q8"/>
    <mergeCell ref="F9:I9"/>
    <mergeCell ref="J9:M9"/>
    <mergeCell ref="N9:Q9"/>
    <mergeCell ref="F10:G10"/>
    <mergeCell ref="H10:I10"/>
    <mergeCell ref="J10:K10"/>
  </mergeCells>
  <pageMargins left="0.7" right="0.7" top="0.75" bottom="0.75" header="0.3" footer="0.3"/>
  <pageSetup firstPageNumber="1" fitToHeight="1" fitToWidth="1" scale="41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